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easury\Brad\Lease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30" i="1" s="1"/>
  <c r="B9" i="1"/>
  <c r="B28" i="1"/>
</calcChain>
</file>

<file path=xl/sharedStrings.xml><?xml version="1.0" encoding="utf-8"?>
<sst xmlns="http://schemas.openxmlformats.org/spreadsheetml/2006/main" count="64" uniqueCount="54">
  <si>
    <t>City Logo</t>
  </si>
  <si>
    <t>City of Santa Fe</t>
  </si>
  <si>
    <t>200 Lincoln Ave</t>
  </si>
  <si>
    <t>Santa Fe, NM 87504</t>
  </si>
  <si>
    <t>PO Box</t>
  </si>
  <si>
    <t>Santa Fe, NM 87501</t>
  </si>
  <si>
    <t>Name</t>
  </si>
  <si>
    <t>Address line 1</t>
  </si>
  <si>
    <t>Address line 2</t>
  </si>
  <si>
    <t>City</t>
  </si>
  <si>
    <t>State</t>
  </si>
  <si>
    <t>Zip</t>
  </si>
  <si>
    <t>Lease number</t>
  </si>
  <si>
    <t>Property Address</t>
  </si>
  <si>
    <t>Property Number</t>
  </si>
  <si>
    <t>Payment Amount</t>
  </si>
  <si>
    <t>Payment Period</t>
  </si>
  <si>
    <t>Type</t>
  </si>
  <si>
    <t>Drop Down</t>
  </si>
  <si>
    <t>Date</t>
  </si>
  <si>
    <t>Gross Receipts Tax</t>
  </si>
  <si>
    <t>Service Fee</t>
  </si>
  <si>
    <t>Total Payment</t>
  </si>
  <si>
    <t>Payment 1 of 120</t>
  </si>
  <si>
    <t>Example first payment of a ten year lease</t>
  </si>
  <si>
    <t>Email</t>
  </si>
  <si>
    <t>Jane Doe</t>
  </si>
  <si>
    <t>123 Jefferson Street</t>
  </si>
  <si>
    <t>Santa Fe</t>
  </si>
  <si>
    <t>NM</t>
  </si>
  <si>
    <t>janedoe@gmail.com</t>
  </si>
  <si>
    <t>Munis assigned number</t>
  </si>
  <si>
    <t>Munis Asset number</t>
  </si>
  <si>
    <t>Alto Street</t>
  </si>
  <si>
    <t>Org Code</t>
  </si>
  <si>
    <t>Object Code</t>
  </si>
  <si>
    <t>Project Ledger</t>
  </si>
  <si>
    <t>Memo</t>
  </si>
  <si>
    <t>Leased Office Space</t>
  </si>
  <si>
    <t>`</t>
  </si>
  <si>
    <t>na</t>
  </si>
  <si>
    <t>Mid-Town Operations</t>
  </si>
  <si>
    <t>Facility Rental</t>
  </si>
  <si>
    <t>Received by</t>
  </si>
  <si>
    <t>Bradley Fluetsch</t>
  </si>
  <si>
    <t>Calculated</t>
  </si>
  <si>
    <t>Calculated at 8.4375%</t>
  </si>
  <si>
    <t>Input (client or Treasury Staff)</t>
  </si>
  <si>
    <t>Calculated at 2.50%</t>
  </si>
  <si>
    <t>Now function</t>
  </si>
  <si>
    <t>Receipt Number</t>
  </si>
  <si>
    <t>Cash Register assigned number</t>
  </si>
  <si>
    <t>PayPal</t>
  </si>
  <si>
    <t>GRT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</si>
</sst>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5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Protection="1">
      <protection locked="0"/>
    </xf>
    <xf numFmtId="165" fontId="0" fillId="0" borderId="1" xfId="0" applyNumberFormat="1" applyBorder="1"/>
    <xf numFmtId="44" fontId="0" fillId="0" borderId="1" xfId="1" applyFont="1" applyBorder="1" applyProtection="1">
      <protection locked="0"/>
    </xf>
    <xf numFmtId="44" fontId="2" fillId="0" borderId="1" xfId="1" applyFont="1" applyBorder="1" applyProtection="1">
      <protection locked="0"/>
    </xf>
    <xf numFmtId="1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edo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topLeftCell="A6" workbookViewId="0">
      <selection activeCell="B34" sqref="B34"/>
    </sheetView>
  </sheetViews>
  <sheetFormatPr defaultRowHeight="14.4" x14ac:dyDescent="0.3"/>
  <cols>
    <col min="1" max="1" width="17.44140625" bestFit="1" customWidth="1"/>
    <col min="2" max="2" width="31.77734375" customWidth="1"/>
    <col min="3" max="3" width="35.21875" bestFit="1" customWidth="1"/>
  </cols>
  <sheetData>
    <row r="1" spans="1:3" ht="102" customHeight="1" x14ac:dyDescent="0.3">
      <c r="A1" t="s">
        <v>0</v>
      </c>
    </row>
    <row r="2" spans="1:3" x14ac:dyDescent="0.3">
      <c r="A2" t="s">
        <v>1</v>
      </c>
    </row>
    <row r="3" spans="1:3" x14ac:dyDescent="0.3">
      <c r="A3" t="s">
        <v>2</v>
      </c>
    </row>
    <row r="4" spans="1:3" x14ac:dyDescent="0.3">
      <c r="A4" t="s">
        <v>3</v>
      </c>
    </row>
    <row r="6" spans="1:3" x14ac:dyDescent="0.3">
      <c r="A6" t="s">
        <v>4</v>
      </c>
    </row>
    <row r="7" spans="1:3" x14ac:dyDescent="0.3">
      <c r="A7" t="s">
        <v>5</v>
      </c>
    </row>
    <row r="8" spans="1:3" ht="15" thickBot="1" x14ac:dyDescent="0.35"/>
    <row r="9" spans="1:3" ht="15" thickBot="1" x14ac:dyDescent="0.35">
      <c r="A9" t="s">
        <v>19</v>
      </c>
      <c r="B9" s="5">
        <f ca="1">NOW()</f>
        <v>44071.565550694446</v>
      </c>
      <c r="C9" t="s">
        <v>49</v>
      </c>
    </row>
    <row r="10" spans="1:3" ht="15" thickBot="1" x14ac:dyDescent="0.35"/>
    <row r="11" spans="1:3" ht="15" thickBot="1" x14ac:dyDescent="0.35">
      <c r="A11" t="s">
        <v>6</v>
      </c>
      <c r="B11" s="1" t="s">
        <v>26</v>
      </c>
      <c r="C11" t="s">
        <v>47</v>
      </c>
    </row>
    <row r="12" spans="1:3" ht="15" thickBot="1" x14ac:dyDescent="0.35">
      <c r="A12" t="s">
        <v>7</v>
      </c>
      <c r="B12" s="1" t="s">
        <v>27</v>
      </c>
      <c r="C12" t="s">
        <v>47</v>
      </c>
    </row>
    <row r="13" spans="1:3" ht="15" thickBot="1" x14ac:dyDescent="0.35">
      <c r="A13" t="s">
        <v>8</v>
      </c>
      <c r="B13" s="1"/>
      <c r="C13" t="s">
        <v>47</v>
      </c>
    </row>
    <row r="14" spans="1:3" ht="15" thickBot="1" x14ac:dyDescent="0.35">
      <c r="A14" t="s">
        <v>9</v>
      </c>
      <c r="B14" s="1" t="s">
        <v>28</v>
      </c>
      <c r="C14" t="s">
        <v>47</v>
      </c>
    </row>
    <row r="15" spans="1:3" ht="15" thickBot="1" x14ac:dyDescent="0.35">
      <c r="A15" t="s">
        <v>10</v>
      </c>
      <c r="B15" s="1" t="s">
        <v>29</v>
      </c>
      <c r="C15" t="s">
        <v>47</v>
      </c>
    </row>
    <row r="16" spans="1:3" ht="15" thickBot="1" x14ac:dyDescent="0.35">
      <c r="A16" t="s">
        <v>11</v>
      </c>
      <c r="B16" s="1">
        <v>87505</v>
      </c>
      <c r="C16" t="s">
        <v>47</v>
      </c>
    </row>
    <row r="17" spans="1:3" ht="15" thickBot="1" x14ac:dyDescent="0.35">
      <c r="A17" t="s">
        <v>25</v>
      </c>
      <c r="B17" s="1" t="s">
        <v>30</v>
      </c>
      <c r="C17" t="s">
        <v>47</v>
      </c>
    </row>
    <row r="18" spans="1:3" ht="15" thickBot="1" x14ac:dyDescent="0.35"/>
    <row r="19" spans="1:3" ht="15" thickBot="1" x14ac:dyDescent="0.35">
      <c r="A19" t="s">
        <v>12</v>
      </c>
      <c r="B19" s="1">
        <v>323</v>
      </c>
      <c r="C19" t="s">
        <v>31</v>
      </c>
    </row>
    <row r="20" spans="1:3" ht="15" thickBot="1" x14ac:dyDescent="0.35">
      <c r="A20" t="s">
        <v>13</v>
      </c>
      <c r="B20" s="1" t="s">
        <v>33</v>
      </c>
      <c r="C20" t="s">
        <v>47</v>
      </c>
    </row>
    <row r="21" spans="1:3" ht="15" thickBot="1" x14ac:dyDescent="0.35">
      <c r="A21" t="s">
        <v>14</v>
      </c>
      <c r="B21" s="1">
        <v>5553333</v>
      </c>
      <c r="C21" t="s">
        <v>32</v>
      </c>
    </row>
    <row r="22" spans="1:3" ht="15" thickBot="1" x14ac:dyDescent="0.35"/>
    <row r="23" spans="1:3" ht="15" thickBot="1" x14ac:dyDescent="0.35">
      <c r="A23" t="s">
        <v>23</v>
      </c>
      <c r="B23" s="1">
        <v>1</v>
      </c>
      <c r="C23" t="s">
        <v>24</v>
      </c>
    </row>
    <row r="24" spans="1:3" ht="15" thickBot="1" x14ac:dyDescent="0.35">
      <c r="A24" t="s">
        <v>16</v>
      </c>
      <c r="B24" s="2">
        <v>44075</v>
      </c>
      <c r="C24" t="s">
        <v>47</v>
      </c>
    </row>
    <row r="25" spans="1:3" ht="15" thickBot="1" x14ac:dyDescent="0.35">
      <c r="A25" t="s">
        <v>17</v>
      </c>
      <c r="B25" s="1" t="s">
        <v>52</v>
      </c>
      <c r="C25" t="s">
        <v>18</v>
      </c>
    </row>
    <row r="26" spans="1:3" ht="15" thickBot="1" x14ac:dyDescent="0.35"/>
    <row r="27" spans="1:3" ht="15" thickBot="1" x14ac:dyDescent="0.35">
      <c r="A27" t="s">
        <v>15</v>
      </c>
      <c r="B27" s="3">
        <v>100</v>
      </c>
      <c r="C27" t="s">
        <v>47</v>
      </c>
    </row>
    <row r="28" spans="1:3" ht="15" thickBot="1" x14ac:dyDescent="0.35">
      <c r="A28" t="s">
        <v>20</v>
      </c>
      <c r="B28" s="4">
        <f>8.4375%*B27</f>
        <v>8.4375</v>
      </c>
      <c r="C28" t="s">
        <v>46</v>
      </c>
    </row>
    <row r="29" spans="1:3" ht="15" thickBot="1" x14ac:dyDescent="0.35">
      <c r="A29" t="s">
        <v>21</v>
      </c>
      <c r="B29" s="3">
        <f>IF(B25="check",(0),(B27+B28)*0.025)</f>
        <v>2.7109375</v>
      </c>
      <c r="C29" t="s">
        <v>48</v>
      </c>
    </row>
    <row r="30" spans="1:3" ht="15" thickBot="1" x14ac:dyDescent="0.35">
      <c r="A30" t="s">
        <v>22</v>
      </c>
      <c r="B30" s="3">
        <f>ROUND((B29+B28+B27),2)</f>
        <v>111.15</v>
      </c>
      <c r="C30" t="s">
        <v>45</v>
      </c>
    </row>
    <row r="32" spans="1:3" x14ac:dyDescent="0.3">
      <c r="A32" t="s">
        <v>34</v>
      </c>
      <c r="B32">
        <v>5256175</v>
      </c>
      <c r="C32" t="s">
        <v>41</v>
      </c>
    </row>
    <row r="33" spans="1:3" x14ac:dyDescent="0.3">
      <c r="A33" t="s">
        <v>35</v>
      </c>
      <c r="B33">
        <v>439650</v>
      </c>
      <c r="C33" t="s">
        <v>42</v>
      </c>
    </row>
    <row r="34" spans="1:3" x14ac:dyDescent="0.3">
      <c r="A34" t="s">
        <v>35</v>
      </c>
      <c r="C34" t="s">
        <v>53</v>
      </c>
    </row>
    <row r="35" spans="1:3" x14ac:dyDescent="0.3">
      <c r="A35" t="s">
        <v>36</v>
      </c>
      <c r="B35" t="s">
        <v>40</v>
      </c>
    </row>
    <row r="36" spans="1:3" x14ac:dyDescent="0.3">
      <c r="A36" t="s">
        <v>43</v>
      </c>
      <c r="B36" t="s">
        <v>44</v>
      </c>
    </row>
    <row r="37" spans="1:3" x14ac:dyDescent="0.3">
      <c r="A37" t="s">
        <v>50</v>
      </c>
      <c r="B37">
        <v>1222222</v>
      </c>
      <c r="C37" t="s">
        <v>51</v>
      </c>
    </row>
    <row r="39" spans="1:3" x14ac:dyDescent="0.3">
      <c r="A39" t="s">
        <v>37</v>
      </c>
      <c r="B39" t="s">
        <v>38</v>
      </c>
    </row>
    <row r="43" spans="1:3" x14ac:dyDescent="0.3">
      <c r="A43" t="s">
        <v>39</v>
      </c>
    </row>
  </sheetData>
  <dataValidations count="1">
    <dataValidation type="list" allowBlank="1" showInputMessage="1" showErrorMessage="1" sqref="B25">
      <formula1>"Check,MC,VISA,DEBIT,PayPal, Other"</formula1>
    </dataValidation>
  </dataValidations>
  <hyperlinks>
    <hyperlink ref="B17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Csfadmin</dc:creator>
  <cp:lastModifiedBy>Csfadmin</cp:lastModifiedBy>
  <cp:lastPrinted>2020-08-28T19:15:07Z</cp:lastPrinted>
  <dcterms:created xsi:type="dcterms:W3CDTF">2020-08-28T16:35:26Z</dcterms:created>
  <dcterms:modified xsi:type="dcterms:W3CDTF">2020-08-28T19:37:09Z</dcterms:modified>
</cp:coreProperties>
</file>